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1" l="1"/>
  <c r="G36" i="1"/>
  <c r="G35" i="1"/>
  <c r="G34" i="1"/>
  <c r="G33" i="1"/>
  <c r="G32" i="1"/>
  <c r="D32" i="1"/>
  <c r="D33" i="1" s="1"/>
  <c r="D34" i="1" s="1"/>
  <c r="D35" i="1" s="1"/>
  <c r="D36" i="1" s="1"/>
  <c r="G31" i="1"/>
  <c r="G30" i="1"/>
  <c r="G29" i="1"/>
  <c r="G28" i="1"/>
  <c r="G27" i="1"/>
  <c r="G26" i="1"/>
  <c r="G25" i="1"/>
  <c r="G24" i="1"/>
  <c r="G23" i="1"/>
  <c r="G22" i="1"/>
  <c r="G21" i="1"/>
  <c r="G20" i="1"/>
  <c r="G19" i="1"/>
  <c r="G18" i="1"/>
  <c r="G17" i="1"/>
  <c r="G16" i="1"/>
  <c r="G15" i="1"/>
  <c r="G14" i="1"/>
  <c r="G13" i="1"/>
  <c r="G12" i="1"/>
  <c r="G10" i="1"/>
  <c r="G9" i="1"/>
  <c r="G8" i="1"/>
  <c r="E7" i="1"/>
  <c r="G7" i="1" s="1"/>
  <c r="D7" i="1"/>
  <c r="D8" i="1" s="1"/>
  <c r="C6" i="1"/>
  <c r="G6" i="1" s="1"/>
  <c r="G38" i="1" l="1"/>
  <c r="C2" i="1" s="1"/>
</calcChain>
</file>

<file path=xl/sharedStrings.xml><?xml version="1.0" encoding="utf-8"?>
<sst xmlns="http://schemas.openxmlformats.org/spreadsheetml/2006/main" count="108" uniqueCount="89">
  <si>
    <t>NAME OF WORK:- Construction of   Additional Class Room at Govt. Nodal Highschool , Murdanga</t>
  </si>
  <si>
    <t>AMOUNT PUT TO TENDER:-</t>
  </si>
  <si>
    <t>Name of the Bidder :-</t>
  </si>
  <si>
    <t>Contact No:-</t>
  </si>
  <si>
    <t>SL. No</t>
  </si>
  <si>
    <t>ITEM OF WORK</t>
  </si>
  <si>
    <t>QUANTITY</t>
  </si>
  <si>
    <t>UNIT</t>
  </si>
  <si>
    <t>RATE</t>
  </si>
  <si>
    <t>RATE IN WORDS</t>
  </si>
  <si>
    <t>AMOUNT</t>
  </si>
  <si>
    <t>Supplying all labour, T&amp;P for Earth work in excavation of Foundation  in hard soil within 50m. initial lead &amp; 1.5m. initial lift including rough dressing &amp; breaking clods etc. all complete as per specification and direction of the Engineer-in-charge.</t>
  </si>
  <si>
    <t>Cum</t>
  </si>
  <si>
    <t>(Rupees Two hundred sixty nine and seventy paisa) Only</t>
  </si>
  <si>
    <t>Excavation of founation in laterite rock or any hard rock (other than granite or disintigrated rock) removed by chiselling including dressing and levelling the bed not exceeding 1.5m in depth and depositing the soil within initial lead of 50m  with cost of labour, T.&amp; P. etc. required for the work complete as per the specification and direction of the EIC</t>
  </si>
  <si>
    <t>(Rupees One thousand three hundred Sixtyeight and thirtysix Paise) Only</t>
  </si>
  <si>
    <t>Supplying all labour, T&amp;P for filling in Foundation and Plinth with sand watered and rammed including cost of sand, royality, E.M.F, D.M.F&amp; Additional charges, labour cess and  Conveyance of materials etc. all complete as per specification and direction of the E.I.C.</t>
  </si>
  <si>
    <t>(Rupees Seven hundred ninty six anf fifteen paisa) Only</t>
  </si>
  <si>
    <t>Supplying all materials, labour, T&amp;P for Plain Cement Concrete (1:3:6) with 4cm size Crushed hard granite metal including cost and conveyance of  material , royality , E.M.F, D.M.F,additional Charges,Labour Cess etc. all complete as per direction of the E.I.C.</t>
  </si>
  <si>
    <t>Rupees Six thousand eight hundrd four and fifty one paisa) Only</t>
  </si>
  <si>
    <t>Supplying all materials, labour, T&amp;P for Fly-ash Brick masonary with C.M. (1:6)in Foundation and plinth including cost and conveyance of material, royality, E.M.F.,D.M.F.,additional Charges,Labour cess  etc. all complete as per the specification and direction of the Engineer-in-charge.</t>
  </si>
  <si>
    <t>Rupees Five thouand five hundred sixty nine and sixty two paisa) Only</t>
  </si>
  <si>
    <t xml:space="preserve">Providing and laying Reinforced Cement Concrete conforming to M20 grade with crushed hard granite  stone aggregate 20mm &amp; downgraded mixing in concrete mixer and laying on approved surface as per approved drawing and compacted Concrete surface with Vibrator and curing up to specify period,  including cost &amp; conveyance of all materials, labour , royalty, E.M.F,D.M.F, additional Charges , labour cess..etc. Complete the work  including Centering, shuttering as per specification and  direction of the Engineer-in-charge. </t>
  </si>
  <si>
    <t>a) Column Base &amp; Footings</t>
  </si>
  <si>
    <t>Rupees  Seven thousand three hundred eighty and eighty three paisa) Only</t>
  </si>
  <si>
    <t>b) Plinth Beam</t>
  </si>
  <si>
    <t>Rupees  Eight thousand two hundred fifty six and eighty four paisa) Only</t>
  </si>
  <si>
    <t>c) Column &amp; Beam</t>
  </si>
  <si>
    <t>Rupees Sixteen thousand five hundred thirty three and seventy one paisa) Only</t>
  </si>
  <si>
    <t>d)Lintel Band</t>
  </si>
  <si>
    <t>Rupees Fifteen thousand thirty three and eighty three paisa) Only</t>
  </si>
  <si>
    <t>e)Roof Slab</t>
  </si>
  <si>
    <t>Rupees Fourteen thousand five hundred ninty seven and ninteen paisa) Only</t>
  </si>
  <si>
    <t>f) Chajja</t>
  </si>
  <si>
    <t>Sqm</t>
  </si>
  <si>
    <t>Rupees One thousand two hundred seventy two and ninty three paisa) Only</t>
  </si>
  <si>
    <t>Supplying all materials, labour, T&amp;P for Fly-ash Brick masonary with C.M. (1:6)in Superstructure including cost and conveyance of material, royality, E.M.F.,D.M.F.,additional Charges,Labour cess  etc. all complete as per the specification and direction of the Engineer-in-charge.</t>
  </si>
  <si>
    <t>Rupees Five thousand six hundred two and sixty two paisa) Only</t>
  </si>
  <si>
    <t>Providing and laying 25 mm Thick D.P.C with Cemene conctere in Cm( 1:2:4) using 12 mm Crushed hard Granite coarse aggregates including cost of material, labour,Conveyance Charges, royalty, E.M.F,D.M.F,additional charges, Labour Cess..etc . Complete the work as per the specification and direction of Engineer-in-charge.</t>
  </si>
  <si>
    <t>Rupees Three Hundred ninty eight and five paisa) Only</t>
  </si>
  <si>
    <r>
      <t xml:space="preserve">Supplying, providing and straightening the coiled or bent up  </t>
    </r>
    <r>
      <rPr>
        <b/>
        <sz val="11"/>
        <rFont val="Times New Roman"/>
        <family val="1"/>
      </rPr>
      <t>HYSD bars</t>
    </r>
    <r>
      <rPr>
        <sz val="11"/>
        <rFont val="Times New Roman"/>
        <family val="1"/>
      </rPr>
      <t>, cutting, bending and placing the grills in position with ties and chairs, spacers and binding the grills in position with binding wire 18 to 20 gauge, lapping, splicing, welding the joints where ever necessary for R.C.C. works including cost and conveyance of materials, Labour Charges, Labour cess ..etc . Complete the work as per specification and direction of Engineer-in-charge.</t>
    </r>
  </si>
  <si>
    <t>Qtl</t>
  </si>
  <si>
    <t>Rupees Nine thousand thirteen and thirtten paisa) Only</t>
  </si>
  <si>
    <t>Supplying all materials, labour, T&amp;P for Plain Cement Concrete (1:2:4) with 12cm size Crushed hard granite coarse aggregates including cost and conveyance of  material , royality , E.M.F, D.M.F,additional Charges,Labour Cess etc. all complete as per direction of the E.I.C.</t>
  </si>
  <si>
    <t>Rupees Eight thousand fourhundred foty and thirty paisa) Only</t>
  </si>
  <si>
    <t>Supplying GI Window Shutter with Grills ( Framed and fixed) made out of GI angle, flats and sheets of approved design and fabrication includingcost of material and labour charges,labour cess ..etc. complete as per the specification and direction of Engineer-in-charge.</t>
  </si>
  <si>
    <t>Kg</t>
  </si>
  <si>
    <t>Rupees Eighty eight and twenty three paisa) Only</t>
  </si>
  <si>
    <t>Supplying GI pressed G.I. door assembly with polymer powder coated including the cost of all materials,fabrication charges, labour charges,labour cess ..etc . Complete as per the Specification and direction of Enginner-in-charge.</t>
  </si>
  <si>
    <t>Rupees Seven thousand ) Only</t>
  </si>
  <si>
    <t>Labou for fitting and fixing of GI doors , windows as per approved design and fixing of door, window clamps with cement concrte ( 1:3:6) using 12 mm crushed hard granite coarse aggregates and curing 7days after fixing  including cost of Labour Charges, Labour cess...etc. Complete as per specification and Direction of Engineer-in-charge.</t>
  </si>
  <si>
    <t>Rupees sixteen and twenty two paisa ) Only</t>
  </si>
  <si>
    <t>Providing 20mm thick Grading plaster in Cement mortar ( 1:4) including cost and conveyance of materials, labour charges, royalty, E.M.F, D.M.F, additional charges, labour cess ..etc. complete as per direction of Engineer-in-charge.</t>
  </si>
  <si>
    <t>Rupees  Two hundred ninty nine and twenty six paisa ) Only</t>
  </si>
  <si>
    <t>Providing 12mm thick Cement plaster with Punning in Cement mortar ( 1:4) over brick masonary including cost and conveyance of materials, labour charges, royalty, E.M.F, D.M.F, additional charges, labour cess ..etc. complete as per direction of Engineer-in-charge.</t>
  </si>
  <si>
    <t>Rupees  Two hundred Thirtten and eight paisa ) Only</t>
  </si>
  <si>
    <t>Providing 12mm thick Cement plaster in Cement mortar ( 1:6) over brick masonary including cost and conveyance of materials, labour charges, royalty, E.M.F, D.M.F, additional charges, labour cess ..etc. complete as per direction of Engineer-in-charge.</t>
  </si>
  <si>
    <t>Rupees  One hundred ninty and fifty four paisa ) Only</t>
  </si>
  <si>
    <t>Providing 16 mm thick Cement plaster in Cement mortar ( 1:6) over brick masonary including cost and conveyance of materials, labour charges, royalty, E.M.F, D.M.F, additional charges, labour cess ..etc. complete as per direction of Engineer-in-charge.</t>
  </si>
  <si>
    <t>Rupees two hundred seventy three and seventy four paisa ) Only</t>
  </si>
  <si>
    <t>Providing 6mm thick Cement plaster in Cement mortar ( 1:4) over  R.C.C. surface including cost and conveyance of materials, labour charges, royalty, E.M.F, D.M.F, additional charges, labour cess ..etc. complete as per direction of Engineer-in-charge.</t>
  </si>
  <si>
    <t>Rupees  Two Hundred twelve and twelve paisa ) Only</t>
  </si>
  <si>
    <t>Providing and fixing Kota Tileof mimium 16 mm thick above0.10sqm to 0.40sqm on floors,treads or steps &amp; landing on 25mm thick of bed of cement mortar in CM(1:1)jointed with neat cement slurry mixed with pigment to match the shade of the tile &amp; polishing including cost and conveyance of materials,Labour charges, Concyance charges, royalty, E.M.F, D.M.F ,additional Charges, labour cess ..etc. complete as per the specification and direction of Engineer-in-charge .</t>
  </si>
  <si>
    <t>Rupees One thousand one hundred nintyfiveand thirty eight paisa ) Only</t>
  </si>
  <si>
    <t>Providing and fixing Kota Tileof mimium 10 mm thick above(0.10sqmyto 0.40sqm) on floors,treads or steps &amp; landing on 12mm thick of bed of cement mortar in CM(1:3)jointed with neat cement slurry mixed with pigment to match the shade of the tile &amp; polishing including cost and conveyance of materials,Labour charges, Concyance charges, royalty, E.M.F, D.M.F ,additional Charges, labour cess ..etc. complete as per the specification and direction of Engineer-in-charge .</t>
  </si>
  <si>
    <t>Rupees One thousand four hundred fifty eight and fortysix paisa ) Only</t>
  </si>
  <si>
    <t>Finishing surface of walls with cement based wall putty of approved make and finished smooth and even surface to receive painting including cost of materials, Labour charges , Conveyance charges, scaffolding &amp;staging Charges , Labour cess ..etc . Complete as per Specification and direction of Engineer-In-Charge.</t>
  </si>
  <si>
    <t>Rupees eighty five and thirty six paisa) Only</t>
  </si>
  <si>
    <t>Priming one coat with water bound Cement primer                 ( water based) of approved quality over Plaster/Putty surface including cost of material, labour charges, Conveyance charges, Scaffolding&amp; Stagging charges ,Labour cess ..etc . Complete as per Specification and direction of Engineer-in-charge.</t>
  </si>
  <si>
    <t>Rupees seventy nine and six paisa) Only</t>
  </si>
  <si>
    <t>Painting 2  coats with weather coat of approved quality over Out side Priming surface including cost of material, labour charges, Conveyance charges, Scaffolding&amp; Stagging charges ,Labour cess ..etc . Complete as per Specification and direction of Engineer-in-charge.</t>
  </si>
  <si>
    <t>Rupees nintyfive and sixty eight paisa) Only</t>
  </si>
  <si>
    <t>Painting 2 Coats with Distemper of approved quality over inside priming surface including cost of material, labour charges, Conveyance charges, Scaffolding&amp; Stagging charges ,Labour cess ..etc . Complete as per Specification and direction of Engineer-in-charge.</t>
  </si>
  <si>
    <t>Rupees eightysix and thirty five paisa) Only</t>
  </si>
  <si>
    <t>Painting 2 Coats with enamel paint of approved quality over 1 coat Primer including cost of material, labour charges, Conveyance charges, Scaffolding&amp; Stagging charges ,Labour cess ..etc . Complete as per Specification and direction of Engineer-in-charge.</t>
  </si>
  <si>
    <t>Rupees Two hundred fifty four and seventy seven  paise) Only</t>
  </si>
  <si>
    <t>Supplying , fittingand fixing of Stainless Steel of 304grade in Hand railing using 50mm dia of 2 mm thick circular pipe with Balustrade of size 50mmx50mmx2 mm @ 0.90mt C/C and stianless steel round pipe including cost of  material, labour charges, buffing&amp; polishing charges , labour cess...etc. Complete as per Specification and direction of Engineer-in-charge.</t>
  </si>
  <si>
    <t>Rmt</t>
  </si>
  <si>
    <t>Rupees Two  thousand seven hundred ninty one and forty  paise) Only</t>
  </si>
  <si>
    <t>25 ( twentyfive items) only</t>
  </si>
  <si>
    <t>TOTAL</t>
  </si>
  <si>
    <t>( Ruppes  Thirteen lakhs fifty seven thousand six hundred thirty five and paisa fifty nine ) Only</t>
  </si>
  <si>
    <t>My / Our quoted rate of ___________________ ______________________( both in figures &amp; words ) Excess over / Less than / Equal to the above estimated cost and tendered amount is Rs. ……………………………………………......... ………………...……………………………………………………………………………………………………..Only</t>
  </si>
  <si>
    <t>Total No. of pages ( Enclosed ) other than DTCN ___________________pages</t>
  </si>
  <si>
    <t>Notes :- The Contractor should not write any thing except quoting of Percentage , Excess / Less / Equal to the estimate up to two decimal points only.</t>
  </si>
  <si>
    <t>CONDITIONS :- All materials, Labour, Machinaries and Equipments required to complete the work in all respect be arranged by the tenderer at his own cost . The Employer will bear no responsibility in this aspect.</t>
  </si>
  <si>
    <t>N.B :- GST, Income Tax, Royalty, Labour cess, E.M.F,, D.M.F.,additional charges , as applicable will be deducted from the bill of the contractor for all above works. The minimum grade of cement shall be OPC conforming I.S. 269-1976,PSC Conforming I.S. 455-1976, PPC Conforming I.S. 8112-1976  andTMT High strength steel Fe - 500 like SAIL  or equivalent.</t>
  </si>
  <si>
    <t xml:space="preserve">CONTRACTOR </t>
  </si>
  <si>
    <t>BLOCK DEVELOPMENT OFFICER, BHUBAN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</si>
</sst>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This estimate amounting to Rs.&quot;0.00"/>
    <numFmt numFmtId="165" formatCode="&quot;Rs.&quot;\ 0.00"/>
    <numFmt numFmtId="166" formatCode="0.000"/>
  </numFmts>
  <fonts count="7" x14ac:knownFonts="1">
    <font>
      <sz val="11"/>
      <color theme="1"/>
      <name val="Calibri"/>
      <family val="2"/>
      <scheme val="minor"/>
    </font>
    <font>
      <b/>
      <sz val="12"/>
      <name val="Times New Roman"/>
      <family val="1"/>
    </font>
    <font>
      <b/>
      <sz val="11"/>
      <name val="Times New Roman"/>
      <family val="1"/>
    </font>
    <font>
      <b/>
      <sz val="11"/>
      <color indexed="63"/>
      <name val="Times New Roman"/>
      <family val="1"/>
    </font>
    <font>
      <sz val="11"/>
      <name val="Times New Roman"/>
      <family val="1"/>
    </font>
    <font>
      <sz val="10"/>
      <name val="Arial"/>
      <family val="2"/>
    </font>
    <font>
      <sz val="11"/>
      <color indexed="63"/>
      <name val="Times New Roman"/>
      <family val="1"/>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164" fontId="1" fillId="0" borderId="1" xfId="0" applyNumberFormat="1" applyFont="1" applyBorder="1" applyAlignment="1">
      <alignment horizontal="center" vertical="center" wrapText="1"/>
    </xf>
    <xf numFmtId="0" fontId="1" fillId="0" borderId="2" xfId="0" applyFont="1" applyBorder="1" applyAlignment="1">
      <alignment horizontal="center" vertical="center"/>
    </xf>
    <xf numFmtId="165" fontId="1" fillId="0" borderId="3" xfId="0" applyNumberFormat="1" applyFont="1" applyBorder="1" applyAlignment="1">
      <alignment horizontal="center" vertical="center"/>
    </xf>
    <xf numFmtId="165" fontId="1" fillId="0" borderId="4" xfId="0" applyNumberFormat="1" applyFont="1" applyBorder="1" applyAlignment="1">
      <alignment horizontal="center" vertical="center"/>
    </xf>
    <xf numFmtId="165" fontId="1" fillId="0" borderId="5" xfId="0" applyNumberFormat="1"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left" vertical="center"/>
    </xf>
    <xf numFmtId="165" fontId="1" fillId="0" borderId="2" xfId="0" applyNumberFormat="1" applyFont="1" applyBorder="1" applyAlignment="1">
      <alignment horizontal="center" vertical="center"/>
    </xf>
    <xf numFmtId="0" fontId="1" fillId="0" borderId="6" xfId="0" applyFont="1" applyBorder="1" applyAlignment="1">
      <alignment horizontal="left" vertical="center"/>
    </xf>
    <xf numFmtId="0" fontId="2" fillId="0" borderId="2" xfId="0" applyFont="1" applyBorder="1" applyAlignment="1">
      <alignment horizontal="center" vertical="top" wrapText="1"/>
    </xf>
    <xf numFmtId="0" fontId="2" fillId="0" borderId="2" xfId="0" applyFont="1" applyBorder="1" applyAlignment="1">
      <alignment horizontal="center" vertical="justify" wrapText="1"/>
    </xf>
    <xf numFmtId="0" fontId="3" fillId="0" borderId="2" xfId="0" applyFont="1" applyBorder="1" applyAlignment="1">
      <alignment horizontal="center" vertical="top" wrapText="1"/>
    </xf>
    <xf numFmtId="0" fontId="4" fillId="0" borderId="2" xfId="0" applyFont="1" applyBorder="1" applyAlignment="1">
      <alignment horizontal="justify" vertical="top" wrapText="1"/>
    </xf>
    <xf numFmtId="2" fontId="5" fillId="0" borderId="2" xfId="0" applyNumberFormat="1" applyFont="1" applyBorder="1" applyAlignment="1">
      <alignment horizontal="center" vertical="center"/>
    </xf>
    <xf numFmtId="2" fontId="6"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5" fontId="2" fillId="0" borderId="2" xfId="0" applyNumberFormat="1" applyFont="1" applyBorder="1" applyAlignment="1">
      <alignment horizontal="left" vertical="center" wrapText="1"/>
    </xf>
    <xf numFmtId="165" fontId="4" fillId="0" borderId="2" xfId="0" applyNumberFormat="1" applyFont="1" applyBorder="1" applyAlignment="1">
      <alignment horizontal="left" vertical="center" wrapText="1"/>
    </xf>
    <xf numFmtId="2" fontId="4"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0" fontId="4" fillId="0" borderId="5" xfId="0" applyFont="1" applyBorder="1" applyAlignment="1">
      <alignment horizontal="justify" vertical="top"/>
    </xf>
    <xf numFmtId="166" fontId="2" fillId="0" borderId="2"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2" fontId="4" fillId="0" borderId="0" xfId="0" applyNumberFormat="1" applyFont="1" applyAlignment="1">
      <alignment vertical="center"/>
    </xf>
    <xf numFmtId="0" fontId="4" fillId="0" borderId="5" xfId="0" applyFont="1" applyBorder="1" applyAlignment="1">
      <alignment horizontal="justify" vertical="top" wrapText="1"/>
    </xf>
    <xf numFmtId="0" fontId="2" fillId="0" borderId="2" xfId="0" applyFont="1" applyBorder="1"/>
    <xf numFmtId="0" fontId="2" fillId="0" borderId="2" xfId="0" applyFont="1" applyBorder="1" applyAlignment="1">
      <alignment horizontal="center" vertical="center"/>
    </xf>
    <xf numFmtId="165" fontId="2" fillId="0" borderId="2" xfId="0" applyNumberFormat="1" applyFont="1" applyBorder="1" applyAlignment="1">
      <alignment horizontal="center" vertical="center"/>
    </xf>
    <xf numFmtId="0" fontId="2" fillId="0" borderId="0" xfId="0" applyFont="1" applyAlignment="1">
      <alignment horizontal="center"/>
    </xf>
    <xf numFmtId="0" fontId="2" fillId="0" borderId="0" xfId="0" applyFont="1"/>
    <xf numFmtId="0" fontId="2" fillId="0" borderId="0" xfId="0" applyFont="1" applyAlignment="1">
      <alignment horizontal="center" vertical="center"/>
    </xf>
    <xf numFmtId="165" fontId="2" fillId="0" borderId="0" xfId="0" applyNumberFormat="1" applyFont="1" applyAlignment="1">
      <alignment horizontal="center" vertical="center"/>
    </xf>
    <xf numFmtId="0" fontId="2"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Alignment="1">
      <alignment horizontal="right"/>
    </xf>
    <xf numFmtId="0" fontId="4" fillId="0" borderId="0" xfId="0" applyFont="1" applyAlignment="1">
      <alignment vertical="top" wrapText="1"/>
    </xf>
    <xf numFmtId="0" fontId="4" fillId="0" borderId="0" xfId="0" applyFont="1" applyAlignment="1">
      <alignment horizontal="justify" vertical="top" wrapText="1"/>
    </xf>
    <xf numFmtId="0" fontId="4" fillId="0" borderId="0" xfId="0" applyFont="1" applyAlignment="1">
      <alignment horizontal="justify" wrapText="1"/>
    </xf>
    <xf numFmtId="0" fontId="4" fillId="0" borderId="0" xfId="0" applyFont="1" applyAlignment="1">
      <alignment horizontal="justify" vertical="top" wrapText="1"/>
    </xf>
    <xf numFmtId="0" fontId="2"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Final%20Tender%20BOQ\Construction%20%20of%20Rural%20park%20Near%20Laxmidharpur%20Tareni%20Bandh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Analysis "/>
      <sheetName val="MaterialLabour "/>
      <sheetName val="GST VOUCHER "/>
      <sheetName val="Cover "/>
      <sheetName val="Report "/>
      <sheetName val="Estimate"/>
      <sheetName val="BOQ"/>
    </sheetNames>
    <sheetDataSet>
      <sheetData sheetId="0" refreshError="1"/>
      <sheetData sheetId="1" refreshError="1"/>
      <sheetData sheetId="2" refreshError="1"/>
      <sheetData sheetId="3" refreshError="1"/>
      <sheetData sheetId="4" refreshError="1"/>
      <sheetData sheetId="5" refreshError="1"/>
      <sheetData sheetId="6" refreshError="1">
        <row r="25">
          <cell r="G25">
            <v>1368.36</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workbookViewId="0">
      <selection sqref="A1:G1"/>
    </sheetView>
  </sheetViews>
  <sheetFormatPr defaultRowHeight="15" x14ac:dyDescent="0.25"/>
  <cols>
    <col min="2" max="2" width="43.85546875" customWidth="1"/>
    <col min="6" max="6" width="20.42578125" customWidth="1"/>
    <col min="7" max="7" width="19.28515625" customWidth="1"/>
  </cols>
  <sheetData>
    <row r="1" spans="1:7" ht="15.75" x14ac:dyDescent="0.25">
      <c r="A1" s="1" t="s">
        <v>0</v>
      </c>
      <c r="B1" s="1"/>
      <c r="C1" s="1"/>
      <c r="D1" s="1"/>
      <c r="E1" s="1"/>
      <c r="F1" s="1"/>
      <c r="G1" s="1"/>
    </row>
    <row r="2" spans="1:7" ht="15.75" x14ac:dyDescent="0.25">
      <c r="A2" s="2" t="s">
        <v>1</v>
      </c>
      <c r="B2" s="2"/>
      <c r="C2" s="3">
        <f>G38</f>
        <v>1357635.5884000002</v>
      </c>
      <c r="D2" s="4"/>
      <c r="E2" s="4"/>
      <c r="F2" s="4"/>
      <c r="G2" s="5"/>
    </row>
    <row r="3" spans="1:7" ht="15.75" x14ac:dyDescent="0.25">
      <c r="A3" s="6"/>
      <c r="B3" s="7" t="s">
        <v>2</v>
      </c>
      <c r="C3" s="8"/>
      <c r="D3" s="8"/>
      <c r="E3" s="8"/>
      <c r="F3" s="8"/>
      <c r="G3" s="8"/>
    </row>
    <row r="4" spans="1:7" ht="15.75" x14ac:dyDescent="0.25">
      <c r="A4" s="6"/>
      <c r="B4" s="9" t="s">
        <v>3</v>
      </c>
      <c r="C4" s="3"/>
      <c r="D4" s="4"/>
      <c r="E4" s="4"/>
      <c r="F4" s="4"/>
      <c r="G4" s="5"/>
    </row>
    <row r="5" spans="1:7" ht="42.75" x14ac:dyDescent="0.25">
      <c r="A5" s="10" t="s">
        <v>4</v>
      </c>
      <c r="B5" s="11" t="s">
        <v>5</v>
      </c>
      <c r="C5" s="11" t="s">
        <v>6</v>
      </c>
      <c r="D5" s="11" t="s">
        <v>7</v>
      </c>
      <c r="E5" s="11" t="s">
        <v>8</v>
      </c>
      <c r="F5" s="11" t="s">
        <v>9</v>
      </c>
      <c r="G5" s="11" t="s">
        <v>10</v>
      </c>
    </row>
    <row r="6" spans="1:7" ht="90" x14ac:dyDescent="0.25">
      <c r="A6" s="12">
        <v>1</v>
      </c>
      <c r="B6" s="13" t="s">
        <v>11</v>
      </c>
      <c r="C6" s="14">
        <f>48.89</f>
        <v>48.89</v>
      </c>
      <c r="D6" s="15" t="s">
        <v>12</v>
      </c>
      <c r="E6" s="15">
        <v>269.7</v>
      </c>
      <c r="F6" s="16" t="s">
        <v>13</v>
      </c>
      <c r="G6" s="17">
        <f>C6*E6</f>
        <v>13185.633</v>
      </c>
    </row>
    <row r="7" spans="1:7" ht="120" x14ac:dyDescent="0.25">
      <c r="A7" s="12">
        <v>2</v>
      </c>
      <c r="B7" s="13" t="s">
        <v>14</v>
      </c>
      <c r="C7" s="14"/>
      <c r="D7" s="15" t="str">
        <f>D6</f>
        <v>Cum</v>
      </c>
      <c r="E7" s="15">
        <f>[1]Estimate!G25</f>
        <v>1368.36</v>
      </c>
      <c r="F7" s="16" t="s">
        <v>15</v>
      </c>
      <c r="G7" s="18">
        <f t="shared" ref="G7:G37" si="0">C7*E7</f>
        <v>0</v>
      </c>
    </row>
    <row r="8" spans="1:7" ht="90" x14ac:dyDescent="0.25">
      <c r="A8" s="12">
        <v>2</v>
      </c>
      <c r="B8" s="13" t="s">
        <v>16</v>
      </c>
      <c r="C8" s="14">
        <v>55.65</v>
      </c>
      <c r="D8" s="15" t="str">
        <f>D7</f>
        <v>Cum</v>
      </c>
      <c r="E8" s="15">
        <v>796.15</v>
      </c>
      <c r="F8" s="16" t="s">
        <v>17</v>
      </c>
      <c r="G8" s="17">
        <f t="shared" si="0"/>
        <v>44305.747499999998</v>
      </c>
    </row>
    <row r="9" spans="1:7" ht="90" x14ac:dyDescent="0.25">
      <c r="A9" s="12">
        <v>3</v>
      </c>
      <c r="B9" s="13" t="s">
        <v>18</v>
      </c>
      <c r="C9" s="19">
        <v>14.22</v>
      </c>
      <c r="D9" s="15" t="s">
        <v>12</v>
      </c>
      <c r="E9" s="19">
        <v>6804.51</v>
      </c>
      <c r="F9" s="16" t="s">
        <v>19</v>
      </c>
      <c r="G9" s="17">
        <f t="shared" si="0"/>
        <v>96760.132200000007</v>
      </c>
    </row>
    <row r="10" spans="1:7" ht="105" x14ac:dyDescent="0.25">
      <c r="A10" s="12">
        <v>4</v>
      </c>
      <c r="B10" s="13" t="s">
        <v>20</v>
      </c>
      <c r="C10" s="20">
        <v>11.31</v>
      </c>
      <c r="D10" s="15" t="s">
        <v>12</v>
      </c>
      <c r="E10" s="19">
        <v>5569.62</v>
      </c>
      <c r="F10" s="16" t="s">
        <v>21</v>
      </c>
      <c r="G10" s="17">
        <f t="shared" si="0"/>
        <v>62992.402200000004</v>
      </c>
    </row>
    <row r="11" spans="1:7" ht="180" x14ac:dyDescent="0.25">
      <c r="A11" s="12">
        <v>5</v>
      </c>
      <c r="B11" s="21" t="s">
        <v>22</v>
      </c>
      <c r="C11" s="22"/>
      <c r="D11" s="23"/>
      <c r="E11" s="24"/>
      <c r="F11" s="25"/>
      <c r="G11" s="17"/>
    </row>
    <row r="12" spans="1:7" ht="75" x14ac:dyDescent="0.25">
      <c r="A12" s="12"/>
      <c r="B12" s="13" t="s">
        <v>23</v>
      </c>
      <c r="C12" s="19">
        <v>11.23</v>
      </c>
      <c r="D12" s="26" t="s">
        <v>12</v>
      </c>
      <c r="E12" s="27">
        <v>7380.83</v>
      </c>
      <c r="F12" s="16" t="s">
        <v>24</v>
      </c>
      <c r="G12" s="17">
        <f t="shared" si="0"/>
        <v>82886.7209</v>
      </c>
    </row>
    <row r="13" spans="1:7" ht="60" x14ac:dyDescent="0.25">
      <c r="A13" s="12"/>
      <c r="B13" s="13" t="s">
        <v>25</v>
      </c>
      <c r="C13" s="20">
        <v>3.08</v>
      </c>
      <c r="D13" s="26" t="s">
        <v>12</v>
      </c>
      <c r="E13" s="19">
        <v>8256.84</v>
      </c>
      <c r="F13" s="16" t="s">
        <v>26</v>
      </c>
      <c r="G13" s="17">
        <f t="shared" si="0"/>
        <v>25431.067200000001</v>
      </c>
    </row>
    <row r="14" spans="1:7" ht="75" x14ac:dyDescent="0.25">
      <c r="A14" s="12"/>
      <c r="B14" s="13" t="s">
        <v>27</v>
      </c>
      <c r="C14" s="20">
        <v>7.61</v>
      </c>
      <c r="D14" s="26" t="s">
        <v>12</v>
      </c>
      <c r="E14" s="19">
        <v>16533.71</v>
      </c>
      <c r="F14" s="16" t="s">
        <v>28</v>
      </c>
      <c r="G14" s="17">
        <f t="shared" si="0"/>
        <v>125821.5331</v>
      </c>
    </row>
    <row r="15" spans="1:7" ht="60" x14ac:dyDescent="0.25">
      <c r="A15" s="12"/>
      <c r="B15" s="13" t="s">
        <v>29</v>
      </c>
      <c r="C15" s="20">
        <v>1.1200000000000001</v>
      </c>
      <c r="D15" s="26" t="s">
        <v>12</v>
      </c>
      <c r="E15" s="19">
        <v>15033.83</v>
      </c>
      <c r="F15" s="16" t="s">
        <v>30</v>
      </c>
      <c r="G15" s="17">
        <f t="shared" si="0"/>
        <v>16837.889600000002</v>
      </c>
    </row>
    <row r="16" spans="1:7" ht="60" x14ac:dyDescent="0.25">
      <c r="A16" s="12"/>
      <c r="B16" s="13" t="s">
        <v>31</v>
      </c>
      <c r="C16" s="20">
        <v>9.66</v>
      </c>
      <c r="D16" s="26" t="s">
        <v>12</v>
      </c>
      <c r="E16" s="19">
        <v>14597.19</v>
      </c>
      <c r="F16" s="16" t="s">
        <v>32</v>
      </c>
      <c r="G16" s="17">
        <f t="shared" si="0"/>
        <v>141008.8554</v>
      </c>
    </row>
    <row r="17" spans="1:7" ht="60" x14ac:dyDescent="0.25">
      <c r="A17" s="12"/>
      <c r="B17" s="13" t="s">
        <v>33</v>
      </c>
      <c r="C17" s="20">
        <v>10.220000000000001</v>
      </c>
      <c r="D17" s="26" t="s">
        <v>34</v>
      </c>
      <c r="E17" s="19">
        <v>1272.93</v>
      </c>
      <c r="F17" s="16" t="s">
        <v>35</v>
      </c>
      <c r="G17" s="17">
        <f t="shared" si="0"/>
        <v>13009.344600000002</v>
      </c>
    </row>
    <row r="18" spans="1:7" ht="105" x14ac:dyDescent="0.25">
      <c r="A18" s="12">
        <v>6</v>
      </c>
      <c r="B18" s="13" t="s">
        <v>36</v>
      </c>
      <c r="C18" s="20">
        <v>18.11</v>
      </c>
      <c r="D18" s="26" t="s">
        <v>12</v>
      </c>
      <c r="E18" s="19">
        <v>5602.62</v>
      </c>
      <c r="F18" s="16" t="s">
        <v>37</v>
      </c>
      <c r="G18" s="17">
        <f t="shared" si="0"/>
        <v>101463.4482</v>
      </c>
    </row>
    <row r="19" spans="1:7" ht="105" x14ac:dyDescent="0.25">
      <c r="A19" s="12">
        <v>7</v>
      </c>
      <c r="B19" s="13" t="s">
        <v>38</v>
      </c>
      <c r="C19" s="20">
        <v>9.1</v>
      </c>
      <c r="D19" s="26" t="s">
        <v>34</v>
      </c>
      <c r="E19" s="19">
        <v>398.05</v>
      </c>
      <c r="F19" s="16" t="s">
        <v>39</v>
      </c>
      <c r="G19" s="17">
        <f t="shared" si="0"/>
        <v>3622.2550000000001</v>
      </c>
    </row>
    <row r="20" spans="1:7" ht="150" x14ac:dyDescent="0.25">
      <c r="A20" s="12">
        <v>8</v>
      </c>
      <c r="B20" s="28" t="s">
        <v>40</v>
      </c>
      <c r="C20" s="20">
        <v>31</v>
      </c>
      <c r="D20" s="26" t="s">
        <v>41</v>
      </c>
      <c r="E20" s="19">
        <v>9013.33</v>
      </c>
      <c r="F20" s="16" t="s">
        <v>42</v>
      </c>
      <c r="G20" s="17">
        <f t="shared" si="0"/>
        <v>279413.23</v>
      </c>
    </row>
    <row r="21" spans="1:7" ht="90" x14ac:dyDescent="0.25">
      <c r="A21" s="12">
        <v>9</v>
      </c>
      <c r="B21" s="13" t="s">
        <v>43</v>
      </c>
      <c r="C21" s="20">
        <v>0.12</v>
      </c>
      <c r="D21" s="26" t="s">
        <v>12</v>
      </c>
      <c r="E21" s="19">
        <v>8440.2999999999993</v>
      </c>
      <c r="F21" s="16" t="s">
        <v>44</v>
      </c>
      <c r="G21" s="17">
        <f t="shared" si="0"/>
        <v>1012.8359999999999</v>
      </c>
    </row>
    <row r="22" spans="1:7" ht="90" x14ac:dyDescent="0.25">
      <c r="A22" s="12">
        <v>10</v>
      </c>
      <c r="B22" s="13" t="s">
        <v>45</v>
      </c>
      <c r="C22" s="20">
        <v>144</v>
      </c>
      <c r="D22" s="26" t="s">
        <v>46</v>
      </c>
      <c r="E22" s="19">
        <v>88.23</v>
      </c>
      <c r="F22" s="16" t="s">
        <v>47</v>
      </c>
      <c r="G22" s="17">
        <f t="shared" si="0"/>
        <v>12705.12</v>
      </c>
    </row>
    <row r="23" spans="1:7" ht="75" x14ac:dyDescent="0.25">
      <c r="A23" s="12">
        <v>11</v>
      </c>
      <c r="B23" s="13" t="s">
        <v>48</v>
      </c>
      <c r="C23" s="20">
        <v>4.55</v>
      </c>
      <c r="D23" s="26" t="s">
        <v>34</v>
      </c>
      <c r="E23" s="19">
        <v>7000</v>
      </c>
      <c r="F23" s="16" t="s">
        <v>49</v>
      </c>
      <c r="G23" s="17">
        <f t="shared" si="0"/>
        <v>31850</v>
      </c>
    </row>
    <row r="24" spans="1:7" ht="120" x14ac:dyDescent="0.25">
      <c r="A24" s="12">
        <v>12</v>
      </c>
      <c r="B24" s="13" t="s">
        <v>50</v>
      </c>
      <c r="C24" s="20">
        <v>7.9</v>
      </c>
      <c r="D24" s="26" t="s">
        <v>34</v>
      </c>
      <c r="E24" s="19">
        <v>16.22</v>
      </c>
      <c r="F24" s="16" t="s">
        <v>51</v>
      </c>
      <c r="G24" s="17">
        <f t="shared" si="0"/>
        <v>128.13800000000001</v>
      </c>
    </row>
    <row r="25" spans="1:7" ht="75" x14ac:dyDescent="0.25">
      <c r="A25" s="12">
        <v>13</v>
      </c>
      <c r="B25" s="13" t="s">
        <v>52</v>
      </c>
      <c r="C25" s="20">
        <v>75.510000000000005</v>
      </c>
      <c r="D25" s="26" t="s">
        <v>34</v>
      </c>
      <c r="E25" s="19">
        <v>299.26</v>
      </c>
      <c r="F25" s="16" t="s">
        <v>53</v>
      </c>
      <c r="G25" s="17">
        <f t="shared" si="0"/>
        <v>22597.122600000002</v>
      </c>
    </row>
    <row r="26" spans="1:7" ht="90" x14ac:dyDescent="0.25">
      <c r="A26" s="12">
        <v>14</v>
      </c>
      <c r="B26" s="13" t="s">
        <v>54</v>
      </c>
      <c r="C26" s="20">
        <v>20.11</v>
      </c>
      <c r="D26" s="26" t="s">
        <v>34</v>
      </c>
      <c r="E26" s="19">
        <v>213.08</v>
      </c>
      <c r="F26" s="16" t="s">
        <v>55</v>
      </c>
      <c r="G26" s="17">
        <f t="shared" si="0"/>
        <v>4285.0388000000003</v>
      </c>
    </row>
    <row r="27" spans="1:7" ht="90" x14ac:dyDescent="0.25">
      <c r="A27" s="12">
        <v>15</v>
      </c>
      <c r="B27" s="13" t="s">
        <v>56</v>
      </c>
      <c r="C27" s="20">
        <v>96.39</v>
      </c>
      <c r="D27" s="26" t="s">
        <v>34</v>
      </c>
      <c r="E27" s="19">
        <v>190.54</v>
      </c>
      <c r="F27" s="16" t="s">
        <v>57</v>
      </c>
      <c r="G27" s="17">
        <f t="shared" si="0"/>
        <v>18366.150600000001</v>
      </c>
    </row>
    <row r="28" spans="1:7" ht="90" x14ac:dyDescent="0.25">
      <c r="A28" s="12">
        <v>16</v>
      </c>
      <c r="B28" s="13" t="s">
        <v>58</v>
      </c>
      <c r="C28" s="20">
        <v>72.37</v>
      </c>
      <c r="D28" s="26" t="s">
        <v>34</v>
      </c>
      <c r="E28" s="19">
        <v>273.74</v>
      </c>
      <c r="F28" s="16" t="s">
        <v>59</v>
      </c>
      <c r="G28" s="17">
        <f t="shared" si="0"/>
        <v>19810.563800000004</v>
      </c>
    </row>
    <row r="29" spans="1:7" ht="90" x14ac:dyDescent="0.25">
      <c r="A29" s="12">
        <v>17</v>
      </c>
      <c r="B29" s="13" t="s">
        <v>60</v>
      </c>
      <c r="C29" s="20">
        <v>79.400000000000006</v>
      </c>
      <c r="D29" s="26" t="s">
        <v>34</v>
      </c>
      <c r="E29" s="19">
        <v>212.12</v>
      </c>
      <c r="F29" s="16" t="s">
        <v>61</v>
      </c>
      <c r="G29" s="17">
        <f t="shared" si="0"/>
        <v>16842.328000000001</v>
      </c>
    </row>
    <row r="30" spans="1:7" ht="165" x14ac:dyDescent="0.25">
      <c r="A30" s="12">
        <v>18</v>
      </c>
      <c r="B30" s="13" t="s">
        <v>62</v>
      </c>
      <c r="C30" s="20">
        <v>79.739999999999995</v>
      </c>
      <c r="D30" s="26" t="s">
        <v>34</v>
      </c>
      <c r="E30" s="19">
        <v>1195.3800000000001</v>
      </c>
      <c r="F30" s="16" t="s">
        <v>63</v>
      </c>
      <c r="G30" s="17">
        <f t="shared" si="0"/>
        <v>95319.601200000005</v>
      </c>
    </row>
    <row r="31" spans="1:7" ht="165" x14ac:dyDescent="0.25">
      <c r="A31" s="12">
        <v>19</v>
      </c>
      <c r="B31" s="13" t="s">
        <v>64</v>
      </c>
      <c r="C31" s="20">
        <v>10.27</v>
      </c>
      <c r="D31" s="26" t="s">
        <v>34</v>
      </c>
      <c r="E31" s="19">
        <v>1458.46</v>
      </c>
      <c r="F31" s="16" t="s">
        <v>65</v>
      </c>
      <c r="G31" s="17">
        <f t="shared" si="0"/>
        <v>14978.3842</v>
      </c>
    </row>
    <row r="32" spans="1:7" ht="105" x14ac:dyDescent="0.25">
      <c r="A32" s="12">
        <v>20</v>
      </c>
      <c r="B32" s="13" t="s">
        <v>66</v>
      </c>
      <c r="C32" s="20">
        <v>297.54000000000002</v>
      </c>
      <c r="D32" s="26" t="str">
        <f>D31</f>
        <v>Sqm</v>
      </c>
      <c r="E32" s="19">
        <v>85.36</v>
      </c>
      <c r="F32" s="16" t="s">
        <v>67</v>
      </c>
      <c r="G32" s="17">
        <f t="shared" si="0"/>
        <v>25398.0144</v>
      </c>
    </row>
    <row r="33" spans="1:7" ht="105" x14ac:dyDescent="0.25">
      <c r="A33" s="12">
        <v>21</v>
      </c>
      <c r="B33" s="13" t="s">
        <v>68</v>
      </c>
      <c r="C33" s="20">
        <v>255.47</v>
      </c>
      <c r="D33" s="26" t="str">
        <f>D32</f>
        <v>Sqm</v>
      </c>
      <c r="E33" s="19">
        <v>79.06</v>
      </c>
      <c r="F33" s="16" t="s">
        <v>69</v>
      </c>
      <c r="G33" s="17">
        <f t="shared" si="0"/>
        <v>20197.458200000001</v>
      </c>
    </row>
    <row r="34" spans="1:7" ht="90" x14ac:dyDescent="0.25">
      <c r="A34" s="12">
        <v>22</v>
      </c>
      <c r="B34" s="13" t="s">
        <v>70</v>
      </c>
      <c r="C34" s="20">
        <v>140.88</v>
      </c>
      <c r="D34" s="26" t="str">
        <f>D33</f>
        <v>Sqm</v>
      </c>
      <c r="E34" s="19">
        <v>95.68</v>
      </c>
      <c r="F34" s="16" t="s">
        <v>71</v>
      </c>
      <c r="G34" s="17">
        <f t="shared" si="0"/>
        <v>13479.3984</v>
      </c>
    </row>
    <row r="35" spans="1:7" ht="90" x14ac:dyDescent="0.25">
      <c r="A35" s="12">
        <v>23</v>
      </c>
      <c r="B35" s="13" t="s">
        <v>72</v>
      </c>
      <c r="C35" s="20">
        <v>114.59</v>
      </c>
      <c r="D35" s="26" t="str">
        <f>D34</f>
        <v>Sqm</v>
      </c>
      <c r="E35" s="19">
        <v>86.35</v>
      </c>
      <c r="F35" s="16" t="s">
        <v>73</v>
      </c>
      <c r="G35" s="17">
        <f t="shared" si="0"/>
        <v>9894.8464999999997</v>
      </c>
    </row>
    <row r="36" spans="1:7" ht="90" x14ac:dyDescent="0.25">
      <c r="A36" s="12">
        <v>24</v>
      </c>
      <c r="B36" s="13" t="s">
        <v>74</v>
      </c>
      <c r="C36" s="20">
        <v>19.440000000000001</v>
      </c>
      <c r="D36" s="26" t="str">
        <f>D35</f>
        <v>Sqm</v>
      </c>
      <c r="E36" s="19">
        <v>254.77</v>
      </c>
      <c r="F36" s="16" t="s">
        <v>75</v>
      </c>
      <c r="G36" s="17">
        <f t="shared" si="0"/>
        <v>4952.7288000000008</v>
      </c>
    </row>
    <row r="37" spans="1:7" ht="120" x14ac:dyDescent="0.25">
      <c r="A37" s="12">
        <v>25</v>
      </c>
      <c r="B37" s="13" t="s">
        <v>76</v>
      </c>
      <c r="C37" s="20">
        <v>14</v>
      </c>
      <c r="D37" s="26" t="s">
        <v>77</v>
      </c>
      <c r="E37" s="19">
        <v>2791.4</v>
      </c>
      <c r="F37" s="16" t="s">
        <v>78</v>
      </c>
      <c r="G37" s="17">
        <f t="shared" si="0"/>
        <v>39079.599999999999</v>
      </c>
    </row>
    <row r="38" spans="1:7" x14ac:dyDescent="0.25">
      <c r="A38" s="29"/>
      <c r="B38" s="29" t="s">
        <v>79</v>
      </c>
      <c r="C38" s="30"/>
      <c r="D38" s="30"/>
      <c r="E38" s="30"/>
      <c r="F38" s="30" t="s">
        <v>80</v>
      </c>
      <c r="G38" s="31">
        <f>SUM(G6:G37)</f>
        <v>1357635.5884000002</v>
      </c>
    </row>
    <row r="39" spans="1:7" x14ac:dyDescent="0.25">
      <c r="A39" s="32"/>
      <c r="B39" s="33"/>
      <c r="C39" s="34"/>
      <c r="D39" s="34"/>
      <c r="E39" s="34"/>
      <c r="F39" s="34"/>
      <c r="G39" s="35"/>
    </row>
    <row r="40" spans="1:7" x14ac:dyDescent="0.25">
      <c r="A40" s="32"/>
      <c r="B40" s="36" t="s">
        <v>81</v>
      </c>
      <c r="C40" s="36"/>
      <c r="D40" s="36"/>
      <c r="E40" s="36"/>
      <c r="F40" s="36"/>
      <c r="G40" s="36"/>
    </row>
    <row r="41" spans="1:7" x14ac:dyDescent="0.25">
      <c r="A41" s="37"/>
      <c r="B41" s="38"/>
      <c r="C41" s="38"/>
      <c r="D41" s="38"/>
      <c r="E41" s="38"/>
      <c r="F41" s="38"/>
      <c r="G41" s="39"/>
    </row>
    <row r="42" spans="1:7" x14ac:dyDescent="0.25">
      <c r="A42" s="37"/>
      <c r="B42" s="40" t="s">
        <v>82</v>
      </c>
      <c r="C42" s="40"/>
      <c r="D42" s="40"/>
      <c r="E42" s="40"/>
      <c r="F42" s="40"/>
      <c r="G42" s="40"/>
    </row>
    <row r="43" spans="1:7" x14ac:dyDescent="0.25">
      <c r="A43" s="37"/>
      <c r="B43" s="38"/>
      <c r="C43" s="38"/>
      <c r="D43" s="38"/>
      <c r="E43" s="38"/>
      <c r="F43" s="38"/>
      <c r="G43" s="38"/>
    </row>
    <row r="44" spans="1:7" x14ac:dyDescent="0.25">
      <c r="A44" s="37"/>
      <c r="B44" s="38" t="s">
        <v>83</v>
      </c>
      <c r="C44" s="38"/>
      <c r="D44" s="38"/>
      <c r="E44" s="38"/>
      <c r="F44" s="38"/>
      <c r="G44" s="38"/>
    </row>
    <row r="45" spans="1:7" x14ac:dyDescent="0.25">
      <c r="A45" s="37"/>
      <c r="B45" s="38"/>
      <c r="C45" s="38"/>
      <c r="D45" s="38"/>
      <c r="E45" s="38"/>
      <c r="F45" s="38"/>
      <c r="G45" s="38"/>
    </row>
    <row r="46" spans="1:7" x14ac:dyDescent="0.25">
      <c r="A46" s="37"/>
      <c r="B46" s="41" t="s">
        <v>84</v>
      </c>
      <c r="C46" s="41"/>
      <c r="D46" s="41"/>
      <c r="E46" s="41"/>
      <c r="F46" s="41"/>
      <c r="G46" s="41"/>
    </row>
    <row r="47" spans="1:7" x14ac:dyDescent="0.25">
      <c r="A47" s="37"/>
      <c r="B47" s="38"/>
      <c r="C47" s="38"/>
      <c r="D47" s="38"/>
      <c r="E47" s="38"/>
      <c r="F47" s="38"/>
      <c r="G47" s="38"/>
    </row>
    <row r="48" spans="1:7" x14ac:dyDescent="0.25">
      <c r="A48" s="37"/>
      <c r="B48" s="41" t="s">
        <v>85</v>
      </c>
      <c r="C48" s="41"/>
      <c r="D48" s="41"/>
      <c r="E48" s="41"/>
      <c r="F48" s="41"/>
      <c r="G48" s="41"/>
    </row>
    <row r="49" spans="1:7" x14ac:dyDescent="0.25">
      <c r="A49" s="37"/>
      <c r="B49" s="42"/>
      <c r="C49" s="42"/>
      <c r="D49" s="42"/>
      <c r="E49" s="42"/>
      <c r="F49" s="42"/>
      <c r="G49" s="42"/>
    </row>
    <row r="50" spans="1:7" x14ac:dyDescent="0.25">
      <c r="A50" s="37"/>
      <c r="B50" s="41" t="s">
        <v>86</v>
      </c>
      <c r="C50" s="41"/>
      <c r="D50" s="41"/>
      <c r="E50" s="41"/>
      <c r="F50" s="41"/>
      <c r="G50" s="41"/>
    </row>
    <row r="51" spans="1:7" x14ac:dyDescent="0.25">
      <c r="A51" s="37"/>
      <c r="B51" s="43"/>
      <c r="C51" s="43"/>
      <c r="D51" s="43"/>
      <c r="E51" s="43"/>
      <c r="F51" s="43"/>
      <c r="G51" s="43"/>
    </row>
    <row r="52" spans="1:7" x14ac:dyDescent="0.25">
      <c r="A52" s="32"/>
      <c r="B52" s="33" t="s">
        <v>87</v>
      </c>
      <c r="C52" s="33"/>
      <c r="D52" s="33"/>
      <c r="E52" s="44" t="s">
        <v>88</v>
      </c>
      <c r="F52" s="44"/>
      <c r="G52" s="44"/>
    </row>
  </sheetData>
  <mergeCells count="11">
    <mergeCell ref="B42:G42"/>
    <mergeCell ref="B46:G46"/>
    <mergeCell ref="B48:G48"/>
    <mergeCell ref="B50:G50"/>
    <mergeCell ref="E52:G52"/>
    <mergeCell ref="A1:G1"/>
    <mergeCell ref="A2:B2"/>
    <mergeCell ref="C2:G2"/>
    <mergeCell ref="C3:G3"/>
    <mergeCell ref="C4:G4"/>
    <mergeCell ref="B40:G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2024-09-10T11:39:07Z</dcterms:modified>
</cp:coreProperties>
</file>